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280" windowHeight="6120"/>
  </bookViews>
  <sheets>
    <sheet name="Лист1" sheetId="1" r:id="rId1"/>
    <sheet name="Итоги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2" i="1"/>
  <c r="C13" i="1"/>
  <c r="C14" i="1"/>
  <c r="C16" i="1"/>
  <c r="C17" i="1"/>
  <c r="C18" i="1"/>
  <c r="C19" i="1"/>
  <c r="C2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B4" i="1"/>
  <c r="B5" i="1"/>
  <c r="B6" i="1"/>
  <c r="B7" i="1"/>
  <c r="B8" i="1"/>
  <c r="B9" i="1"/>
  <c r="B10" i="1"/>
  <c r="B12" i="1"/>
  <c r="B13" i="1"/>
  <c r="B14" i="1"/>
  <c r="B16" i="1"/>
  <c r="B17" i="1"/>
  <c r="B18" i="1"/>
  <c r="B19" i="1"/>
  <c r="B20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C3" i="1"/>
  <c r="B3" i="1"/>
  <c r="Y42" i="1"/>
  <c r="X42" i="1"/>
  <c r="D3" i="2" l="1"/>
  <c r="D4" i="2"/>
  <c r="D5" i="2"/>
  <c r="D6" i="2"/>
  <c r="D7" i="2"/>
  <c r="D8" i="2"/>
  <c r="D9" i="2"/>
  <c r="D11" i="2"/>
  <c r="D12" i="2"/>
  <c r="D13" i="2"/>
  <c r="D15" i="2"/>
  <c r="D16" i="2"/>
  <c r="D17" i="2"/>
  <c r="D18" i="2"/>
  <c r="D19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2" i="2"/>
  <c r="AA42" i="1" l="1"/>
  <c r="Z42" i="1"/>
  <c r="B42" i="1" l="1"/>
  <c r="V42" i="1"/>
  <c r="W42" i="1"/>
  <c r="C42" i="1" l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</calcChain>
</file>

<file path=xl/sharedStrings.xml><?xml version="1.0" encoding="utf-8"?>
<sst xmlns="http://schemas.openxmlformats.org/spreadsheetml/2006/main" count="123" uniqueCount="59">
  <si>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</si>
  <si>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</si>
  <si>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</si>
  <si>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</si>
  <si>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</si>
  <si>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</si>
  <si>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</si>
  <si>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</si>
  <si>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</si>
  <si>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приход</t>
  </si>
  <si>
    <t>расход</t>
  </si>
  <si>
    <t>электричество</t>
  </si>
  <si>
    <t>возврат ошибочного платежа</t>
  </si>
  <si>
    <t>скважина</t>
  </si>
  <si>
    <t>ц/в грейдер</t>
  </si>
  <si>
    <t>ц/в юрист</t>
  </si>
  <si>
    <t>аренда (магазин, уч 17)</t>
  </si>
  <si>
    <t>подотчет</t>
  </si>
  <si>
    <t>выписка из ЕГРН</t>
  </si>
  <si>
    <t>долги прошлых лет</t>
  </si>
  <si>
    <t>счетчик</t>
  </si>
  <si>
    <t>дороги</t>
  </si>
  <si>
    <t>столбы</t>
  </si>
  <si>
    <t>членские взносы до 2019 года</t>
  </si>
  <si>
    <t>членские взносы 2019/2020гг</t>
  </si>
  <si>
    <t>уборка мусорной площадки</t>
  </si>
  <si>
    <t>вывоз мусора</t>
  </si>
  <si>
    <t>банк</t>
  </si>
  <si>
    <t>з/п бухгалтер</t>
  </si>
  <si>
    <t>з/п электрик</t>
  </si>
  <si>
    <t>з/п председатель</t>
  </si>
  <si>
    <t>больничный (подлежит возврату от ФСС в 100% объеме)</t>
  </si>
  <si>
    <t>налоги</t>
  </si>
  <si>
    <t>ремонт дороги</t>
  </si>
  <si>
    <t>почтовые расходы</t>
  </si>
  <si>
    <t>канцелярия</t>
  </si>
  <si>
    <t>взыскание по суду</t>
  </si>
  <si>
    <t>НЗОП</t>
  </si>
  <si>
    <t>комлектующие для э/э</t>
  </si>
  <si>
    <t>АСКУЭ</t>
  </si>
  <si>
    <t>сайт</t>
  </si>
  <si>
    <t>информационный стенд</t>
  </si>
  <si>
    <t>электронная отчетность</t>
  </si>
  <si>
    <t>итого</t>
  </si>
  <si>
    <t>октябрь</t>
  </si>
  <si>
    <t>перерасчет Ленэнерго</t>
  </si>
  <si>
    <t>ц/в мус.площадка</t>
  </si>
  <si>
    <t>ц/в общая дорога</t>
  </si>
  <si>
    <t>электрик обучение</t>
  </si>
  <si>
    <t>ноябрь</t>
  </si>
  <si>
    <t>пожарная безопасность обуч</t>
  </si>
  <si>
    <t>Статья</t>
  </si>
  <si>
    <t>ИТОГО</t>
  </si>
  <si>
    <t>разница</t>
  </si>
  <si>
    <t>хотелось бы отделить 19 год от 20 года</t>
  </si>
  <si>
    <t>сюда надо вставить данные из сметы</t>
  </si>
  <si>
    <t>недополучено</t>
  </si>
  <si>
    <t>на эти деньги + взносы за 19 год можно былобы уменьшить членские взносы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</si>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</sst>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6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8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textRotation="180"/>
    </xf>
    <xf numFmtId="49" fontId="9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6" sqref="B6"/>
    </sheetView>
  </sheetViews>
  <sheetFormatPr defaultRowHeight="14.4" x14ac:dyDescent="0.3"/>
  <cols>
    <col min="1" max="1" width="27.109375" customWidth="1"/>
    <col min="2" max="3" width="11" bestFit="1" customWidth="1"/>
    <col min="4" max="4" width="9" bestFit="1" customWidth="1"/>
    <col min="5" max="8" width="10" bestFit="1" customWidth="1"/>
    <col min="9" max="9" width="9" bestFit="1" customWidth="1"/>
    <col min="10" max="17" width="10" bestFit="1" customWidth="1"/>
    <col min="18" max="18" width="10.44140625" customWidth="1"/>
    <col min="19" max="19" width="10" bestFit="1" customWidth="1"/>
    <col min="20" max="20" width="10.5546875" customWidth="1"/>
    <col min="21" max="21" width="10" bestFit="1" customWidth="1"/>
    <col min="22" max="22" width="10.109375" customWidth="1"/>
    <col min="23" max="23" width="10.21875" customWidth="1"/>
    <col min="24" max="27" width="10.88671875" customWidth="1"/>
  </cols>
  <sheetData>
    <row r="1" spans="1:27" x14ac:dyDescent="0.3">
      <c r="A1" s="21" t="s">
        <v>51</v>
      </c>
      <c r="B1" s="18" t="s">
        <v>43</v>
      </c>
      <c r="C1" s="18"/>
      <c r="D1" s="17" t="s">
        <v>0</v>
      </c>
      <c r="E1" s="17"/>
      <c r="F1" s="17" t="s">
        <v>1</v>
      </c>
      <c r="G1" s="17"/>
      <c r="H1" s="17" t="s">
        <v>2</v>
      </c>
      <c r="I1" s="17"/>
      <c r="J1" s="17" t="s">
        <v>3</v>
      </c>
      <c r="K1" s="17"/>
      <c r="L1" s="17" t="s">
        <v>4</v>
      </c>
      <c r="M1" s="17"/>
      <c r="N1" s="17" t="s">
        <v>5</v>
      </c>
      <c r="O1" s="17"/>
      <c r="P1" s="17" t="s">
        <v>6</v>
      </c>
      <c r="Q1" s="17"/>
      <c r="R1" s="17" t="s">
        <v>7</v>
      </c>
      <c r="S1" s="17"/>
      <c r="T1" s="17" t="s">
        <v>8</v>
      </c>
      <c r="U1" s="17"/>
      <c r="V1" s="17" t="s">
        <v>44</v>
      </c>
      <c r="W1" s="17"/>
      <c r="X1" s="17" t="s">
        <v>49</v>
      </c>
      <c r="Y1" s="17"/>
      <c r="Z1" s="17" t="s">
        <v>58</v>
      </c>
      <c r="AA1" s="17"/>
    </row>
    <row r="2" spans="1:27" x14ac:dyDescent="0.3">
      <c r="A2" s="22"/>
      <c r="B2" s="8" t="s">
        <v>9</v>
      </c>
      <c r="C2" s="8" t="s">
        <v>10</v>
      </c>
      <c r="D2" s="9" t="s">
        <v>9</v>
      </c>
      <c r="E2" s="9" t="s">
        <v>10</v>
      </c>
      <c r="F2" s="9" t="s">
        <v>9</v>
      </c>
      <c r="G2" s="9" t="s">
        <v>10</v>
      </c>
      <c r="H2" s="9" t="s">
        <v>9</v>
      </c>
      <c r="I2" s="9" t="s">
        <v>10</v>
      </c>
      <c r="J2" s="9" t="s">
        <v>9</v>
      </c>
      <c r="K2" s="9" t="s">
        <v>10</v>
      </c>
      <c r="L2" s="9" t="s">
        <v>9</v>
      </c>
      <c r="M2" s="9" t="s">
        <v>10</v>
      </c>
      <c r="N2" s="9" t="s">
        <v>9</v>
      </c>
      <c r="O2" s="9" t="s">
        <v>10</v>
      </c>
      <c r="P2" s="9" t="s">
        <v>9</v>
      </c>
      <c r="Q2" s="9" t="s">
        <v>10</v>
      </c>
      <c r="R2" s="9" t="s">
        <v>9</v>
      </c>
      <c r="S2" s="9" t="s">
        <v>10</v>
      </c>
      <c r="T2" s="9" t="s">
        <v>9</v>
      </c>
      <c r="U2" s="9" t="s">
        <v>10</v>
      </c>
      <c r="V2" s="1" t="s">
        <v>9</v>
      </c>
      <c r="W2" s="1" t="s">
        <v>10</v>
      </c>
      <c r="X2" s="1" t="s">
        <v>9</v>
      </c>
      <c r="Y2" s="1" t="s">
        <v>10</v>
      </c>
      <c r="Z2" s="1" t="s">
        <v>9</v>
      </c>
      <c r="AA2" s="1" t="s">
        <v>10</v>
      </c>
    </row>
    <row r="3" spans="1:27" s="3" customFormat="1" x14ac:dyDescent="0.3">
      <c r="A3" s="2" t="s">
        <v>11</v>
      </c>
      <c r="B3" s="2">
        <f>D3+F3+H3+J3+L3+N3+P3+R3+T3+V3+Z3+X3</f>
        <v>2694270.1799999997</v>
      </c>
      <c r="C3" s="2">
        <f>E3+G3+I3+K3+M3+O3+Q3+S3+U3+W3+AA3+Y3</f>
        <v>3323278.2399999993</v>
      </c>
      <c r="D3" s="7">
        <v>263076.5</v>
      </c>
      <c r="E3" s="7">
        <v>150000</v>
      </c>
      <c r="F3" s="7">
        <v>223786.88</v>
      </c>
      <c r="G3" s="7">
        <v>200000</v>
      </c>
      <c r="H3" s="7">
        <v>263775.34000000003</v>
      </c>
      <c r="I3" s="7">
        <v>490000</v>
      </c>
      <c r="J3" s="7">
        <v>230015.27</v>
      </c>
      <c r="K3" s="7">
        <v>618572.26</v>
      </c>
      <c r="L3" s="7">
        <v>299062.01</v>
      </c>
      <c r="M3" s="7">
        <v>314253</v>
      </c>
      <c r="N3" s="7">
        <v>241375.93</v>
      </c>
      <c r="O3" s="7">
        <v>323395.65999999997</v>
      </c>
      <c r="P3" s="7">
        <v>154193.62</v>
      </c>
      <c r="Q3" s="7">
        <v>299420.3</v>
      </c>
      <c r="R3" s="7">
        <v>149116.54</v>
      </c>
      <c r="S3" s="7">
        <v>151759.59</v>
      </c>
      <c r="T3" s="7">
        <v>180573.11</v>
      </c>
      <c r="U3" s="7">
        <v>13000</v>
      </c>
      <c r="V3" s="10">
        <v>161310.15</v>
      </c>
      <c r="W3" s="10">
        <v>192422.75</v>
      </c>
      <c r="X3" s="11">
        <v>263234.46000000002</v>
      </c>
      <c r="Y3" s="11">
        <v>250907.34</v>
      </c>
      <c r="Z3" s="11">
        <v>264750.37</v>
      </c>
      <c r="AA3" s="11">
        <v>319547.34000000003</v>
      </c>
    </row>
    <row r="4" spans="1:27" s="3" customFormat="1" x14ac:dyDescent="0.3">
      <c r="A4" s="2" t="s">
        <v>12</v>
      </c>
      <c r="B4" s="2">
        <f t="shared" ref="B4:B41" si="0">D4+F4+H4+J4+L4+N4+P4+R4+T4+V4+Z4+X4</f>
        <v>-13500</v>
      </c>
      <c r="C4" s="2">
        <f t="shared" ref="C4:C41" si="1">E4+G4+I4+K4+M4+O4+Q4+S4+U4+W4+AA4+Y4</f>
        <v>40500</v>
      </c>
      <c r="D4" s="7"/>
      <c r="E4" s="7"/>
      <c r="F4" s="7">
        <v>-27000</v>
      </c>
      <c r="G4" s="7">
        <v>27000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0">
        <v>13500</v>
      </c>
      <c r="W4" s="10">
        <v>13500</v>
      </c>
      <c r="X4" s="2"/>
      <c r="Y4" s="2"/>
      <c r="Z4" s="2"/>
      <c r="AA4" s="2"/>
    </row>
    <row r="5" spans="1:27" s="3" customFormat="1" x14ac:dyDescent="0.3">
      <c r="A5" s="2" t="s">
        <v>13</v>
      </c>
      <c r="B5" s="2">
        <f t="shared" si="0"/>
        <v>60750</v>
      </c>
      <c r="C5" s="2">
        <f t="shared" si="1"/>
        <v>53300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4500</v>
      </c>
      <c r="K5" s="7">
        <v>10800</v>
      </c>
      <c r="L5" s="7">
        <v>11250</v>
      </c>
      <c r="M5" s="7">
        <v>12500</v>
      </c>
      <c r="N5" s="7">
        <v>12700</v>
      </c>
      <c r="O5" s="7">
        <v>0</v>
      </c>
      <c r="P5" s="7">
        <v>16100</v>
      </c>
      <c r="Q5" s="7">
        <v>0</v>
      </c>
      <c r="R5" s="7">
        <v>9450</v>
      </c>
      <c r="S5" s="7">
        <v>0</v>
      </c>
      <c r="T5" s="7">
        <v>3750</v>
      </c>
      <c r="U5" s="7">
        <v>18000</v>
      </c>
      <c r="V5" s="10">
        <v>3000</v>
      </c>
      <c r="W5" s="10">
        <v>12000</v>
      </c>
      <c r="X5" s="2"/>
      <c r="Y5" s="2"/>
      <c r="Z5" s="2"/>
      <c r="AA5" s="2"/>
    </row>
    <row r="6" spans="1:27" x14ac:dyDescent="0.3">
      <c r="A6" s="1" t="s">
        <v>45</v>
      </c>
      <c r="B6" s="2">
        <f t="shared" si="0"/>
        <v>93500</v>
      </c>
      <c r="C6" s="2">
        <f t="shared" si="1"/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">
        <v>93500</v>
      </c>
      <c r="W6" s="10"/>
      <c r="X6" s="1"/>
      <c r="Y6" s="1"/>
      <c r="Z6" s="1"/>
      <c r="AA6" s="1"/>
    </row>
    <row r="7" spans="1:27" x14ac:dyDescent="0.3">
      <c r="A7" s="4" t="s">
        <v>14</v>
      </c>
      <c r="B7" s="2">
        <f t="shared" si="0"/>
        <v>32498</v>
      </c>
      <c r="C7" s="2">
        <f t="shared" si="1"/>
        <v>45600</v>
      </c>
      <c r="D7" s="4">
        <v>0</v>
      </c>
      <c r="E7" s="4">
        <v>0</v>
      </c>
      <c r="F7" s="4">
        <v>1963</v>
      </c>
      <c r="G7" s="4">
        <v>0</v>
      </c>
      <c r="H7" s="4">
        <v>3571</v>
      </c>
      <c r="I7" s="4">
        <v>0</v>
      </c>
      <c r="J7" s="4">
        <v>6946</v>
      </c>
      <c r="K7" s="4">
        <v>0</v>
      </c>
      <c r="L7" s="4">
        <v>3020</v>
      </c>
      <c r="M7" s="4">
        <v>0</v>
      </c>
      <c r="N7" s="4">
        <v>3775</v>
      </c>
      <c r="O7" s="4">
        <v>8400</v>
      </c>
      <c r="P7" s="4">
        <v>2869</v>
      </c>
      <c r="Q7" s="4">
        <v>0</v>
      </c>
      <c r="R7" s="7">
        <v>3979</v>
      </c>
      <c r="S7" s="7">
        <v>0</v>
      </c>
      <c r="T7" s="7">
        <v>2483</v>
      </c>
      <c r="U7" s="7">
        <v>19200</v>
      </c>
      <c r="V7" s="10">
        <v>604</v>
      </c>
      <c r="W7" s="10">
        <v>0</v>
      </c>
      <c r="X7" s="11">
        <v>1778</v>
      </c>
      <c r="Y7" s="1">
        <v>12000</v>
      </c>
      <c r="Z7" s="11">
        <v>1510</v>
      </c>
      <c r="AA7" s="1">
        <v>6000</v>
      </c>
    </row>
    <row r="8" spans="1:27" x14ac:dyDescent="0.3">
      <c r="A8" s="4" t="s">
        <v>15</v>
      </c>
      <c r="B8" s="2">
        <f t="shared" si="0"/>
        <v>86089</v>
      </c>
      <c r="C8" s="2">
        <f t="shared" si="1"/>
        <v>114500</v>
      </c>
      <c r="D8" s="4">
        <v>0</v>
      </c>
      <c r="E8" s="4">
        <v>0</v>
      </c>
      <c r="F8" s="4">
        <v>5628</v>
      </c>
      <c r="G8" s="4">
        <v>49500</v>
      </c>
      <c r="H8" s="4">
        <v>8844</v>
      </c>
      <c r="I8" s="4">
        <v>20000</v>
      </c>
      <c r="J8" s="4">
        <v>18479</v>
      </c>
      <c r="K8" s="4">
        <v>0</v>
      </c>
      <c r="L8" s="4">
        <v>8040</v>
      </c>
      <c r="M8" s="4">
        <v>0</v>
      </c>
      <c r="N8" s="4">
        <v>10070</v>
      </c>
      <c r="O8" s="4">
        <v>0</v>
      </c>
      <c r="P8" s="4">
        <v>7638</v>
      </c>
      <c r="Q8" s="4">
        <v>45000</v>
      </c>
      <c r="R8" s="7">
        <v>10802</v>
      </c>
      <c r="S8" s="7">
        <v>0</v>
      </c>
      <c r="T8" s="7">
        <v>6486</v>
      </c>
      <c r="U8" s="7">
        <v>0</v>
      </c>
      <c r="V8" s="10">
        <v>1608</v>
      </c>
      <c r="W8" s="10">
        <v>0</v>
      </c>
      <c r="X8" s="11">
        <v>4824</v>
      </c>
      <c r="Y8" s="1"/>
      <c r="Z8" s="11">
        <v>3670</v>
      </c>
      <c r="AA8" s="1"/>
    </row>
    <row r="9" spans="1:27" x14ac:dyDescent="0.3">
      <c r="A9" s="4" t="s">
        <v>46</v>
      </c>
      <c r="B9" s="2">
        <f t="shared" si="0"/>
        <v>12750</v>
      </c>
      <c r="C9" s="2">
        <f t="shared" si="1"/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0"/>
      <c r="W9" s="10"/>
      <c r="X9" s="11">
        <v>4200</v>
      </c>
      <c r="Y9" s="1"/>
      <c r="Z9" s="11">
        <v>8550</v>
      </c>
      <c r="AA9" s="1"/>
    </row>
    <row r="10" spans="1:27" x14ac:dyDescent="0.3">
      <c r="A10" s="4" t="s">
        <v>47</v>
      </c>
      <c r="B10" s="2">
        <f t="shared" si="0"/>
        <v>6360</v>
      </c>
      <c r="C10" s="2">
        <f t="shared" si="1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0"/>
      <c r="W10" s="10"/>
      <c r="X10" s="11">
        <v>2080</v>
      </c>
      <c r="Y10" s="1"/>
      <c r="Z10" s="11">
        <v>4280</v>
      </c>
      <c r="AA10" s="1"/>
    </row>
    <row r="11" spans="1:27" x14ac:dyDescent="0.3">
      <c r="A11" s="1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0"/>
      <c r="W11" s="10"/>
      <c r="X11" s="11"/>
      <c r="Y11" s="1"/>
      <c r="Z11" s="11"/>
      <c r="AA11" s="1"/>
    </row>
    <row r="12" spans="1:27" x14ac:dyDescent="0.3">
      <c r="A12" s="1" t="s">
        <v>16</v>
      </c>
      <c r="B12" s="2">
        <f t="shared" si="0"/>
        <v>19150</v>
      </c>
      <c r="C12" s="2">
        <f t="shared" si="1"/>
        <v>4625</v>
      </c>
      <c r="D12" s="1">
        <v>8000</v>
      </c>
      <c r="E12" s="1">
        <v>4625</v>
      </c>
      <c r="F12" s="1">
        <v>1150</v>
      </c>
      <c r="G12" s="1">
        <v>0</v>
      </c>
      <c r="H12" s="1">
        <v>1000</v>
      </c>
      <c r="I12" s="1">
        <v>0</v>
      </c>
      <c r="J12" s="1">
        <v>1000</v>
      </c>
      <c r="K12" s="1">
        <v>0</v>
      </c>
      <c r="L12" s="1">
        <v>1000</v>
      </c>
      <c r="M12" s="1">
        <v>0</v>
      </c>
      <c r="N12" s="1">
        <v>1000</v>
      </c>
      <c r="O12" s="1">
        <v>0</v>
      </c>
      <c r="P12" s="1">
        <v>1000</v>
      </c>
      <c r="Q12" s="1">
        <v>0</v>
      </c>
      <c r="R12" s="1">
        <v>1000</v>
      </c>
      <c r="S12" s="1">
        <v>0</v>
      </c>
      <c r="T12" s="1">
        <v>1000</v>
      </c>
      <c r="U12" s="1">
        <v>0</v>
      </c>
      <c r="V12" s="10">
        <v>1000</v>
      </c>
      <c r="W12" s="10">
        <v>0</v>
      </c>
      <c r="X12" s="1">
        <v>1000</v>
      </c>
      <c r="Y12" s="1"/>
      <c r="Z12" s="1">
        <v>1000</v>
      </c>
      <c r="AA12" s="1"/>
    </row>
    <row r="13" spans="1:27" x14ac:dyDescent="0.3">
      <c r="A13" s="1" t="s">
        <v>17</v>
      </c>
      <c r="B13" s="2">
        <f t="shared" si="0"/>
        <v>26650</v>
      </c>
      <c r="C13" s="2">
        <f t="shared" si="1"/>
        <v>31300</v>
      </c>
      <c r="D13" s="1">
        <v>25300</v>
      </c>
      <c r="E13" s="1">
        <v>25300</v>
      </c>
      <c r="F13" s="1">
        <v>1350</v>
      </c>
      <c r="G13" s="1">
        <v>6000</v>
      </c>
      <c r="H13" s="1"/>
      <c r="I13" s="1"/>
      <c r="J13" s="1"/>
      <c r="K13" s="1"/>
      <c r="L13" s="1"/>
      <c r="M13" s="1"/>
      <c r="N13" s="1">
        <v>0</v>
      </c>
      <c r="O13" s="1">
        <v>0</v>
      </c>
      <c r="P13" s="1">
        <v>0</v>
      </c>
      <c r="Q13" s="1">
        <v>0</v>
      </c>
      <c r="R13" s="1"/>
      <c r="S13" s="1"/>
      <c r="T13" s="1"/>
      <c r="U13" s="1"/>
      <c r="V13" s="10"/>
      <c r="W13" s="10"/>
      <c r="X13" s="1"/>
      <c r="Y13" s="1"/>
      <c r="Z13" s="1"/>
      <c r="AA13" s="1"/>
    </row>
    <row r="14" spans="1:27" x14ac:dyDescent="0.3">
      <c r="A14" s="1" t="s">
        <v>18</v>
      </c>
      <c r="B14" s="2">
        <f t="shared" si="0"/>
        <v>8894</v>
      </c>
      <c r="C14" s="2">
        <f t="shared" si="1"/>
        <v>15600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v>4700</v>
      </c>
      <c r="O14" s="1">
        <v>7300</v>
      </c>
      <c r="P14" s="1">
        <v>400</v>
      </c>
      <c r="Q14" s="1">
        <v>8300</v>
      </c>
      <c r="R14" s="1">
        <v>900</v>
      </c>
      <c r="S14" s="1">
        <v>0</v>
      </c>
      <c r="T14" s="1">
        <v>694</v>
      </c>
      <c r="U14" s="1">
        <v>0</v>
      </c>
      <c r="V14" s="10">
        <v>500</v>
      </c>
      <c r="W14" s="10">
        <v>0</v>
      </c>
      <c r="X14" s="11">
        <v>1100</v>
      </c>
      <c r="Y14" s="1"/>
      <c r="Z14" s="11">
        <v>600</v>
      </c>
      <c r="AA14" s="1"/>
    </row>
    <row r="15" spans="1:27" ht="17.399999999999999" x14ac:dyDescent="0.35">
      <c r="A15" s="5" t="s">
        <v>19</v>
      </c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0"/>
      <c r="W15" s="10"/>
      <c r="X15" s="1"/>
      <c r="Y15" s="1"/>
      <c r="Z15" s="1"/>
      <c r="AA15" s="1"/>
    </row>
    <row r="16" spans="1:27" x14ac:dyDescent="0.3">
      <c r="A16" s="1" t="s">
        <v>20</v>
      </c>
      <c r="B16" s="2">
        <f t="shared" si="0"/>
        <v>95780</v>
      </c>
      <c r="C16" s="2">
        <f t="shared" si="1"/>
        <v>0</v>
      </c>
      <c r="D16" s="1">
        <v>5000</v>
      </c>
      <c r="E16" s="1"/>
      <c r="F16" s="1"/>
      <c r="G16" s="1"/>
      <c r="H16" s="1">
        <v>10000</v>
      </c>
      <c r="I16" s="1"/>
      <c r="J16" s="1">
        <v>5000</v>
      </c>
      <c r="K16" s="1"/>
      <c r="L16" s="1">
        <v>12500</v>
      </c>
      <c r="M16" s="1">
        <v>0</v>
      </c>
      <c r="N16" s="1">
        <v>11500</v>
      </c>
      <c r="O16" s="1">
        <v>0</v>
      </c>
      <c r="P16" s="1">
        <v>2500</v>
      </c>
      <c r="Q16" s="1"/>
      <c r="R16" s="1">
        <v>22500</v>
      </c>
      <c r="S16" s="1">
        <v>0</v>
      </c>
      <c r="T16" s="1">
        <v>0</v>
      </c>
      <c r="U16" s="1">
        <v>0</v>
      </c>
      <c r="V16" s="1">
        <v>14280</v>
      </c>
      <c r="W16" s="1">
        <v>0</v>
      </c>
      <c r="X16" s="1">
        <v>12500</v>
      </c>
      <c r="Y16" s="1"/>
      <c r="Z16" s="1">
        <v>0</v>
      </c>
      <c r="AA16" s="1"/>
    </row>
    <row r="17" spans="1:27" x14ac:dyDescent="0.3">
      <c r="A17" s="1" t="s">
        <v>21</v>
      </c>
      <c r="B17" s="2">
        <f t="shared" si="0"/>
        <v>17600</v>
      </c>
      <c r="C17" s="2">
        <f t="shared" si="1"/>
        <v>0</v>
      </c>
      <c r="D17" s="1">
        <v>500</v>
      </c>
      <c r="E17" s="1"/>
      <c r="F17" s="1"/>
      <c r="G17" s="1"/>
      <c r="H17" s="1">
        <v>2500</v>
      </c>
      <c r="I17" s="1"/>
      <c r="J17" s="1">
        <v>3100</v>
      </c>
      <c r="K17" s="1"/>
      <c r="L17" s="1">
        <v>0</v>
      </c>
      <c r="M17" s="1">
        <v>0</v>
      </c>
      <c r="N17" s="1">
        <v>2000</v>
      </c>
      <c r="O17" s="1">
        <v>0</v>
      </c>
      <c r="P17" s="1">
        <v>0</v>
      </c>
      <c r="Q17" s="1"/>
      <c r="R17" s="1">
        <v>3500</v>
      </c>
      <c r="S17" s="1"/>
      <c r="T17" s="1">
        <v>2000</v>
      </c>
      <c r="U17" s="1"/>
      <c r="V17" s="1">
        <v>1500</v>
      </c>
      <c r="W17" s="1">
        <v>0</v>
      </c>
      <c r="X17" s="1">
        <v>2000</v>
      </c>
      <c r="Y17" s="1"/>
      <c r="Z17" s="1">
        <v>500</v>
      </c>
      <c r="AA17" s="1"/>
    </row>
    <row r="18" spans="1:27" x14ac:dyDescent="0.3">
      <c r="A18" s="1" t="s">
        <v>22</v>
      </c>
      <c r="B18" s="2">
        <f t="shared" si="0"/>
        <v>25500</v>
      </c>
      <c r="C18" s="2">
        <f t="shared" si="1"/>
        <v>0</v>
      </c>
      <c r="D18" s="1">
        <v>8100</v>
      </c>
      <c r="E18" s="1"/>
      <c r="F18" s="1">
        <v>3100</v>
      </c>
      <c r="G18" s="1"/>
      <c r="H18" s="1">
        <v>8100</v>
      </c>
      <c r="I18" s="1"/>
      <c r="J18" s="1">
        <v>6200</v>
      </c>
      <c r="K18" s="1"/>
      <c r="L18" s="1">
        <v>0</v>
      </c>
      <c r="M18" s="1">
        <v>0</v>
      </c>
      <c r="N18" s="1"/>
      <c r="O18" s="1"/>
      <c r="P18" s="1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3">
      <c r="A19" s="1" t="s">
        <v>23</v>
      </c>
      <c r="B19" s="2">
        <f t="shared" si="0"/>
        <v>697315.65</v>
      </c>
      <c r="C19" s="2">
        <f t="shared" si="1"/>
        <v>0</v>
      </c>
      <c r="D19" s="1">
        <v>24350</v>
      </c>
      <c r="E19" s="1"/>
      <c r="F19" s="1">
        <v>35330</v>
      </c>
      <c r="G19" s="1"/>
      <c r="H19" s="1">
        <v>65695</v>
      </c>
      <c r="I19" s="1"/>
      <c r="J19" s="1">
        <v>44587</v>
      </c>
      <c r="K19" s="1"/>
      <c r="L19" s="1">
        <v>50282.25</v>
      </c>
      <c r="M19" s="1"/>
      <c r="N19" s="1">
        <v>91735</v>
      </c>
      <c r="O19" s="1"/>
      <c r="P19" s="1">
        <v>87018.5</v>
      </c>
      <c r="Q19" s="1"/>
      <c r="R19" s="1">
        <v>114161.67</v>
      </c>
      <c r="S19" s="1"/>
      <c r="T19" s="1">
        <v>31279.8</v>
      </c>
      <c r="U19" s="1"/>
      <c r="V19" s="1">
        <v>56603.05</v>
      </c>
      <c r="W19" s="1">
        <v>0</v>
      </c>
      <c r="X19" s="1">
        <v>79580.38</v>
      </c>
      <c r="Y19" s="1"/>
      <c r="Z19" s="1">
        <v>16693</v>
      </c>
      <c r="AA19" s="1"/>
    </row>
    <row r="20" spans="1:27" x14ac:dyDescent="0.3">
      <c r="A20" s="1" t="s">
        <v>24</v>
      </c>
      <c r="B20" s="2">
        <f t="shared" si="0"/>
        <v>2880577.9099999997</v>
      </c>
      <c r="C20" s="2">
        <f t="shared" si="1"/>
        <v>0</v>
      </c>
      <c r="D20" s="1">
        <v>29500</v>
      </c>
      <c r="E20" s="1"/>
      <c r="F20" s="1">
        <v>139675</v>
      </c>
      <c r="G20" s="1"/>
      <c r="H20" s="1">
        <v>313680.2</v>
      </c>
      <c r="I20" s="1"/>
      <c r="J20" s="1">
        <v>507891</v>
      </c>
      <c r="K20" s="1"/>
      <c r="L20" s="1">
        <v>337877.51</v>
      </c>
      <c r="M20" s="1"/>
      <c r="N20" s="1">
        <v>342210.36</v>
      </c>
      <c r="O20" s="1"/>
      <c r="P20" s="1">
        <v>257605.73</v>
      </c>
      <c r="Q20" s="1"/>
      <c r="R20" s="1">
        <v>334562.25</v>
      </c>
      <c r="S20" s="1"/>
      <c r="T20" s="1">
        <v>212245.86</v>
      </c>
      <c r="U20" s="1"/>
      <c r="V20" s="1">
        <v>105798</v>
      </c>
      <c r="W20" s="1">
        <v>0</v>
      </c>
      <c r="X20" s="1">
        <v>160685</v>
      </c>
      <c r="Y20" s="1"/>
      <c r="Z20" s="1">
        <v>138847</v>
      </c>
      <c r="AA20" s="1"/>
    </row>
    <row r="21" spans="1:27" x14ac:dyDescent="0.3">
      <c r="A21" s="1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3">
      <c r="A22" s="1" t="s">
        <v>25</v>
      </c>
      <c r="B22" s="2">
        <f t="shared" si="0"/>
        <v>0</v>
      </c>
      <c r="C22" s="2">
        <f t="shared" si="1"/>
        <v>31320</v>
      </c>
      <c r="D22" s="1"/>
      <c r="E22" s="1"/>
      <c r="F22" s="1"/>
      <c r="G22" s="1"/>
      <c r="H22" s="1"/>
      <c r="I22" s="1"/>
      <c r="J22" s="1"/>
      <c r="K22" s="1">
        <v>5220</v>
      </c>
      <c r="L22" s="1"/>
      <c r="M22" s="1"/>
      <c r="N22" s="1"/>
      <c r="O22" s="1">
        <v>10440</v>
      </c>
      <c r="P22" s="1"/>
      <c r="Q22" s="1">
        <v>0</v>
      </c>
      <c r="R22" s="1"/>
      <c r="S22" s="1">
        <v>5133</v>
      </c>
      <c r="T22" s="1"/>
      <c r="U22" s="1">
        <v>10527</v>
      </c>
      <c r="V22" s="1"/>
      <c r="W22" s="1">
        <v>0</v>
      </c>
      <c r="X22" s="1"/>
      <c r="Y22" s="1"/>
      <c r="Z22" s="1"/>
      <c r="AA22" s="1"/>
    </row>
    <row r="23" spans="1:27" x14ac:dyDescent="0.3">
      <c r="A23" s="1" t="s">
        <v>26</v>
      </c>
      <c r="B23" s="2">
        <f t="shared" si="0"/>
        <v>0</v>
      </c>
      <c r="C23" s="2">
        <f t="shared" si="1"/>
        <v>637202.48</v>
      </c>
      <c r="D23" s="1"/>
      <c r="E23" s="1"/>
      <c r="F23" s="1"/>
      <c r="G23" s="1"/>
      <c r="H23" s="1"/>
      <c r="I23" s="1"/>
      <c r="J23" s="1"/>
      <c r="K23" s="1">
        <v>30566.58</v>
      </c>
      <c r="L23" s="1"/>
      <c r="M23" s="1"/>
      <c r="N23" s="1"/>
      <c r="O23" s="1">
        <v>83451.16</v>
      </c>
      <c r="P23" s="1"/>
      <c r="Q23" s="1">
        <v>185937.46</v>
      </c>
      <c r="R23" s="1"/>
      <c r="S23" s="1">
        <v>28482.5</v>
      </c>
      <c r="T23" s="1"/>
      <c r="U23" s="1">
        <v>125528.65</v>
      </c>
      <c r="V23" s="1"/>
      <c r="W23" s="1">
        <v>61871.94</v>
      </c>
      <c r="X23" s="1"/>
      <c r="Y23" s="1">
        <v>80314.539999999994</v>
      </c>
      <c r="Z23" s="1"/>
      <c r="AA23" s="1">
        <v>41049.65</v>
      </c>
    </row>
    <row r="24" spans="1:27" x14ac:dyDescent="0.3">
      <c r="A24" s="1" t="s">
        <v>27</v>
      </c>
      <c r="B24" s="2">
        <f t="shared" si="0"/>
        <v>0</v>
      </c>
      <c r="C24" s="2">
        <f t="shared" si="1"/>
        <v>31048.99</v>
      </c>
      <c r="D24" s="1"/>
      <c r="E24" s="1">
        <v>2612.11</v>
      </c>
      <c r="F24" s="1"/>
      <c r="G24" s="1">
        <v>2289.15</v>
      </c>
      <c r="H24" s="1"/>
      <c r="I24" s="1">
        <v>3207.88</v>
      </c>
      <c r="J24" s="1"/>
      <c r="K24" s="1">
        <v>2717.57</v>
      </c>
      <c r="L24" s="1"/>
      <c r="M24" s="1">
        <v>2178.65</v>
      </c>
      <c r="N24" s="1"/>
      <c r="O24" s="1">
        <v>2523.0500000000002</v>
      </c>
      <c r="P24" s="1"/>
      <c r="Q24" s="1">
        <v>2704.06</v>
      </c>
      <c r="R24" s="1"/>
      <c r="S24" s="1">
        <v>2578.63</v>
      </c>
      <c r="T24" s="1"/>
      <c r="U24" s="1">
        <v>2584.11</v>
      </c>
      <c r="V24" s="1"/>
      <c r="W24" s="1">
        <v>557.65</v>
      </c>
      <c r="X24" s="1"/>
      <c r="Y24" s="1">
        <v>2664.6</v>
      </c>
      <c r="Z24" s="1"/>
      <c r="AA24" s="1">
        <v>4431.53</v>
      </c>
    </row>
    <row r="25" spans="1:27" x14ac:dyDescent="0.3">
      <c r="A25" s="1" t="s">
        <v>28</v>
      </c>
      <c r="B25" s="2">
        <f t="shared" si="0"/>
        <v>0</v>
      </c>
      <c r="C25" s="2">
        <f t="shared" si="1"/>
        <v>220403.84</v>
      </c>
      <c r="D25" s="1"/>
      <c r="E25" s="1">
        <v>18270</v>
      </c>
      <c r="F25" s="1"/>
      <c r="G25" s="1">
        <v>9000</v>
      </c>
      <c r="H25" s="1"/>
      <c r="I25" s="1">
        <v>18270</v>
      </c>
      <c r="J25" s="1"/>
      <c r="K25" s="1">
        <v>27540</v>
      </c>
      <c r="L25" s="1"/>
      <c r="M25" s="1">
        <v>9000</v>
      </c>
      <c r="N25" s="1"/>
      <c r="O25" s="1">
        <v>18270</v>
      </c>
      <c r="P25" s="1"/>
      <c r="Q25" s="1">
        <v>18270</v>
      </c>
      <c r="R25" s="1"/>
      <c r="S25" s="1">
        <v>25800</v>
      </c>
      <c r="T25" s="1"/>
      <c r="U25" s="1">
        <v>20903.84</v>
      </c>
      <c r="V25" s="1"/>
      <c r="W25" s="1">
        <v>9000</v>
      </c>
      <c r="X25" s="1"/>
      <c r="Y25" s="1">
        <v>18540</v>
      </c>
      <c r="Z25" s="1"/>
      <c r="AA25" s="1">
        <v>27540</v>
      </c>
    </row>
    <row r="26" spans="1:27" x14ac:dyDescent="0.3">
      <c r="A26" s="1" t="s">
        <v>29</v>
      </c>
      <c r="B26" s="2">
        <f t="shared" si="0"/>
        <v>0</v>
      </c>
      <c r="C26" s="2">
        <f t="shared" si="1"/>
        <v>187920</v>
      </c>
      <c r="D26" s="1"/>
      <c r="E26" s="1">
        <v>15660</v>
      </c>
      <c r="F26" s="1"/>
      <c r="G26" s="1">
        <v>7830</v>
      </c>
      <c r="H26" s="1"/>
      <c r="I26" s="1">
        <v>15660</v>
      </c>
      <c r="J26" s="1"/>
      <c r="K26" s="1">
        <v>23490</v>
      </c>
      <c r="L26" s="1"/>
      <c r="M26" s="1">
        <v>7830</v>
      </c>
      <c r="N26" s="1"/>
      <c r="O26" s="1">
        <v>15660</v>
      </c>
      <c r="P26" s="1"/>
      <c r="Q26" s="1">
        <v>15660</v>
      </c>
      <c r="R26" s="1"/>
      <c r="S26" s="1">
        <v>15660</v>
      </c>
      <c r="T26" s="1"/>
      <c r="U26" s="1">
        <v>23490</v>
      </c>
      <c r="V26" s="1"/>
      <c r="W26" s="1">
        <v>7830</v>
      </c>
      <c r="X26" s="1"/>
      <c r="Y26" s="1">
        <v>15660</v>
      </c>
      <c r="Z26" s="1"/>
      <c r="AA26" s="1">
        <v>23490</v>
      </c>
    </row>
    <row r="27" spans="1:27" x14ac:dyDescent="0.3">
      <c r="A27" s="1" t="s">
        <v>30</v>
      </c>
      <c r="B27" s="2">
        <f t="shared" si="0"/>
        <v>0</v>
      </c>
      <c r="C27" s="2">
        <f t="shared" si="1"/>
        <v>290147.83999999997</v>
      </c>
      <c r="D27" s="1"/>
      <c r="E27" s="1">
        <v>9192.31</v>
      </c>
      <c r="F27" s="1"/>
      <c r="G27" s="1">
        <v>0</v>
      </c>
      <c r="H27" s="1"/>
      <c r="I27" s="1">
        <v>25645.53</v>
      </c>
      <c r="J27" s="1"/>
      <c r="K27" s="1">
        <v>39464</v>
      </c>
      <c r="L27" s="1"/>
      <c r="M27" s="1">
        <v>13100</v>
      </c>
      <c r="N27" s="1"/>
      <c r="O27" s="1">
        <v>26282</v>
      </c>
      <c r="P27" s="1"/>
      <c r="Q27" s="1">
        <v>26282</v>
      </c>
      <c r="R27" s="1"/>
      <c r="S27" s="1">
        <v>13182</v>
      </c>
      <c r="T27" s="1"/>
      <c r="U27" s="1">
        <v>35000</v>
      </c>
      <c r="V27" s="1"/>
      <c r="W27" s="1">
        <v>35000</v>
      </c>
      <c r="X27" s="1"/>
      <c r="Y27" s="1">
        <v>35000</v>
      </c>
      <c r="Z27" s="1"/>
      <c r="AA27" s="1">
        <v>32000</v>
      </c>
    </row>
    <row r="28" spans="1:27" x14ac:dyDescent="0.3">
      <c r="A28" s="1" t="s">
        <v>48</v>
      </c>
      <c r="B28" s="2">
        <f t="shared" si="0"/>
        <v>0</v>
      </c>
      <c r="C28" s="2">
        <f t="shared" si="1"/>
        <v>4500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>
        <v>4500</v>
      </c>
      <c r="Z28" s="1"/>
      <c r="AA28" s="1"/>
    </row>
    <row r="29" spans="1:27" x14ac:dyDescent="0.3">
      <c r="A29" s="1" t="s">
        <v>50</v>
      </c>
      <c r="B29" s="2">
        <f t="shared" si="0"/>
        <v>0</v>
      </c>
      <c r="C29" s="2">
        <f t="shared" si="1"/>
        <v>1200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>
        <v>1200</v>
      </c>
      <c r="Z29" s="1"/>
      <c r="AA29" s="1"/>
    </row>
    <row r="30" spans="1:27" ht="43.2" x14ac:dyDescent="0.3">
      <c r="A30" s="6" t="s">
        <v>31</v>
      </c>
      <c r="B30" s="2">
        <f t="shared" si="0"/>
        <v>83217.75</v>
      </c>
      <c r="C30" s="2">
        <f t="shared" si="1"/>
        <v>83217.75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v>83217.75</v>
      </c>
      <c r="T30" s="1"/>
      <c r="U30" s="1"/>
      <c r="V30" s="1"/>
      <c r="W30" s="1"/>
      <c r="X30" s="1">
        <v>83217.75</v>
      </c>
      <c r="Y30" s="1"/>
      <c r="Z30" s="1"/>
      <c r="AA30" s="1"/>
    </row>
    <row r="31" spans="1:27" x14ac:dyDescent="0.3">
      <c r="A31" s="1" t="s">
        <v>32</v>
      </c>
      <c r="B31" s="2">
        <f t="shared" si="0"/>
        <v>0</v>
      </c>
      <c r="C31" s="2">
        <f t="shared" si="1"/>
        <v>275245.44999999995</v>
      </c>
      <c r="D31" s="1"/>
      <c r="E31" s="1">
        <v>19009.14</v>
      </c>
      <c r="F31" s="1"/>
      <c r="G31" s="1">
        <v>2515</v>
      </c>
      <c r="H31" s="1"/>
      <c r="I31" s="1">
        <v>22804.59</v>
      </c>
      <c r="J31" s="1"/>
      <c r="K31" s="1">
        <v>29626</v>
      </c>
      <c r="L31" s="1"/>
      <c r="M31" s="1">
        <v>32032</v>
      </c>
      <c r="N31" s="1"/>
      <c r="O31" s="1">
        <v>22249</v>
      </c>
      <c r="P31" s="1"/>
      <c r="Q31" s="1">
        <v>20956</v>
      </c>
      <c r="R31" s="1"/>
      <c r="S31" s="1">
        <v>55318.62</v>
      </c>
      <c r="T31" s="1"/>
      <c r="U31" s="1">
        <v>37039.1</v>
      </c>
      <c r="V31" s="1"/>
      <c r="W31" s="1"/>
      <c r="X31" s="1"/>
      <c r="Y31" s="1">
        <v>5070</v>
      </c>
      <c r="Z31" s="1"/>
      <c r="AA31" s="1">
        <v>28626</v>
      </c>
    </row>
    <row r="32" spans="1:27" x14ac:dyDescent="0.3">
      <c r="A32" s="1" t="s">
        <v>33</v>
      </c>
      <c r="B32" s="2">
        <f t="shared" si="0"/>
        <v>0</v>
      </c>
      <c r="C32" s="2">
        <f t="shared" si="1"/>
        <v>37400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35000</v>
      </c>
      <c r="P32" s="1"/>
      <c r="Q32" s="1"/>
      <c r="R32" s="1"/>
      <c r="S32" s="1"/>
      <c r="T32" s="1"/>
      <c r="U32" s="1"/>
      <c r="V32" s="1"/>
      <c r="W32" s="1"/>
      <c r="X32" s="1"/>
      <c r="Y32" s="1">
        <v>2400</v>
      </c>
      <c r="Z32" s="1"/>
      <c r="AA32" s="1"/>
    </row>
    <row r="33" spans="1:27" x14ac:dyDescent="0.3">
      <c r="A33" s="1" t="s">
        <v>34</v>
      </c>
      <c r="B33" s="2">
        <f t="shared" si="0"/>
        <v>0</v>
      </c>
      <c r="C33" s="2">
        <f t="shared" si="1"/>
        <v>8768.5600000000013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4776.5600000000004</v>
      </c>
      <c r="P33" s="1"/>
      <c r="Q33" s="1">
        <v>804.16</v>
      </c>
      <c r="R33" s="1"/>
      <c r="S33" s="1"/>
      <c r="T33" s="1"/>
      <c r="U33" s="1">
        <v>3187.84</v>
      </c>
      <c r="V33" s="1"/>
      <c r="W33" s="1"/>
      <c r="X33" s="1"/>
      <c r="Y33" s="1"/>
      <c r="Z33" s="1"/>
      <c r="AA33" s="1"/>
    </row>
    <row r="34" spans="1:27" x14ac:dyDescent="0.3">
      <c r="A34" s="1" t="s">
        <v>35</v>
      </c>
      <c r="B34" s="2">
        <f t="shared" si="0"/>
        <v>0</v>
      </c>
      <c r="C34" s="2">
        <f t="shared" si="1"/>
        <v>8641.48</v>
      </c>
      <c r="D34" s="1"/>
      <c r="E34" s="1"/>
      <c r="F34" s="1"/>
      <c r="G34" s="1"/>
      <c r="H34" s="1"/>
      <c r="I34" s="1"/>
      <c r="J34" s="1"/>
      <c r="K34" s="1">
        <v>3278.48</v>
      </c>
      <c r="L34" s="1"/>
      <c r="M34" s="1"/>
      <c r="N34" s="1"/>
      <c r="O34" s="1">
        <v>779</v>
      </c>
      <c r="P34" s="1"/>
      <c r="Q34" s="1"/>
      <c r="R34" s="1"/>
      <c r="S34" s="1">
        <v>2208</v>
      </c>
      <c r="T34" s="1"/>
      <c r="U34" s="1">
        <v>1158</v>
      </c>
      <c r="V34" s="1"/>
      <c r="W34" s="1"/>
      <c r="X34" s="1"/>
      <c r="Y34" s="1"/>
      <c r="Z34" s="1"/>
      <c r="AA34" s="1">
        <v>1218</v>
      </c>
    </row>
    <row r="35" spans="1:27" x14ac:dyDescent="0.3">
      <c r="A35" s="1" t="s">
        <v>36</v>
      </c>
      <c r="B35" s="2">
        <f t="shared" si="0"/>
        <v>0</v>
      </c>
      <c r="C35" s="2">
        <f t="shared" si="1"/>
        <v>31932.400000000001</v>
      </c>
      <c r="D35" s="1"/>
      <c r="E35" s="1"/>
      <c r="F35" s="1"/>
      <c r="G35" s="1"/>
      <c r="H35" s="1"/>
      <c r="I35" s="1"/>
      <c r="J35" s="1"/>
      <c r="K35" s="1"/>
      <c r="L35" s="1"/>
      <c r="M35" s="1">
        <v>31932.400000000001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3">
      <c r="A36" s="1" t="s">
        <v>37</v>
      </c>
      <c r="B36" s="2">
        <f t="shared" si="0"/>
        <v>0</v>
      </c>
      <c r="C36" s="2">
        <f t="shared" si="1"/>
        <v>159547</v>
      </c>
      <c r="D36" s="1"/>
      <c r="E36" s="1">
        <v>43000</v>
      </c>
      <c r="F36" s="1"/>
      <c r="G36" s="1">
        <v>116547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3">
      <c r="A37" s="1" t="s">
        <v>38</v>
      </c>
      <c r="B37" s="2">
        <f t="shared" si="0"/>
        <v>0</v>
      </c>
      <c r="C37" s="2">
        <f t="shared" si="1"/>
        <v>28440.959999999999</v>
      </c>
      <c r="D37" s="1"/>
      <c r="E37" s="1"/>
      <c r="F37" s="1"/>
      <c r="G37" s="1">
        <v>12462.47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>
        <v>15978.49</v>
      </c>
      <c r="Z37" s="1"/>
      <c r="AA37" s="1"/>
    </row>
    <row r="38" spans="1:27" x14ac:dyDescent="0.3">
      <c r="A38" s="1" t="s">
        <v>39</v>
      </c>
      <c r="B38" s="2">
        <f t="shared" si="0"/>
        <v>0</v>
      </c>
      <c r="C38" s="2">
        <f t="shared" si="1"/>
        <v>39255</v>
      </c>
      <c r="D38" s="1"/>
      <c r="E38" s="1"/>
      <c r="F38" s="1"/>
      <c r="G38" s="1"/>
      <c r="H38" s="1"/>
      <c r="I38" s="1">
        <v>2805</v>
      </c>
      <c r="J38" s="1"/>
      <c r="K38" s="1">
        <v>2805</v>
      </c>
      <c r="L38" s="1"/>
      <c r="M38" s="1"/>
      <c r="N38" s="1"/>
      <c r="O38" s="1"/>
      <c r="P38" s="1"/>
      <c r="Q38" s="1">
        <v>2655</v>
      </c>
      <c r="R38" s="1"/>
      <c r="S38" s="1"/>
      <c r="T38" s="1"/>
      <c r="U38" s="1"/>
      <c r="V38" s="1"/>
      <c r="W38" s="1"/>
      <c r="X38" s="1"/>
      <c r="Y38" s="1">
        <v>2190</v>
      </c>
      <c r="Z38" s="1"/>
      <c r="AA38" s="1">
        <v>28800</v>
      </c>
    </row>
    <row r="39" spans="1:27" x14ac:dyDescent="0.3">
      <c r="A39" s="1" t="s">
        <v>40</v>
      </c>
      <c r="B39" s="2">
        <f t="shared" si="0"/>
        <v>0</v>
      </c>
      <c r="C39" s="2">
        <f t="shared" si="1"/>
        <v>19000</v>
      </c>
      <c r="D39" s="1"/>
      <c r="E39" s="1"/>
      <c r="F39" s="1"/>
      <c r="G39" s="1"/>
      <c r="H39" s="1"/>
      <c r="I39" s="1">
        <v>1900</v>
      </c>
      <c r="J39" s="1"/>
      <c r="K39" s="1">
        <v>1900</v>
      </c>
      <c r="L39" s="1"/>
      <c r="M39" s="1"/>
      <c r="N39" s="1"/>
      <c r="O39" s="1">
        <v>3800</v>
      </c>
      <c r="P39" s="1"/>
      <c r="Q39" s="1"/>
      <c r="R39" s="1"/>
      <c r="S39" s="1">
        <v>5700</v>
      </c>
      <c r="T39" s="1"/>
      <c r="U39" s="1"/>
      <c r="V39" s="1"/>
      <c r="W39" s="1">
        <v>5700</v>
      </c>
      <c r="X39" s="1"/>
      <c r="Y39" s="1"/>
      <c r="Z39" s="1"/>
      <c r="AA39" s="1"/>
    </row>
    <row r="40" spans="1:27" x14ac:dyDescent="0.3">
      <c r="A40" s="1" t="s">
        <v>41</v>
      </c>
      <c r="B40" s="2">
        <f t="shared" si="0"/>
        <v>0</v>
      </c>
      <c r="C40" s="2">
        <f t="shared" si="1"/>
        <v>1490</v>
      </c>
      <c r="D40" s="1"/>
      <c r="E40" s="1"/>
      <c r="F40" s="1"/>
      <c r="G40" s="1"/>
      <c r="H40" s="1"/>
      <c r="I40" s="1"/>
      <c r="J40" s="1"/>
      <c r="K40" s="1"/>
      <c r="L40" s="1"/>
      <c r="M40" s="1">
        <v>1490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3">
      <c r="A41" s="1" t="s">
        <v>42</v>
      </c>
      <c r="B41" s="2">
        <f t="shared" si="0"/>
        <v>0</v>
      </c>
      <c r="C41" s="2">
        <f t="shared" si="1"/>
        <v>4500</v>
      </c>
      <c r="D41" s="1"/>
      <c r="E41" s="1"/>
      <c r="F41" s="1"/>
      <c r="G41" s="1"/>
      <c r="H41" s="1"/>
      <c r="I41" s="1"/>
      <c r="J41" s="1"/>
      <c r="K41" s="1"/>
      <c r="L41" s="1"/>
      <c r="M41" s="1">
        <v>4500</v>
      </c>
      <c r="N41" s="1"/>
      <c r="O41" s="1"/>
      <c r="P41" s="1"/>
      <c r="Q41" s="1"/>
      <c r="R41" s="1"/>
      <c r="S41" s="1"/>
      <c r="T41" s="1"/>
      <c r="U41" s="1"/>
      <c r="V41" s="2"/>
      <c r="W41" s="2"/>
      <c r="X41" s="1"/>
      <c r="Y41" s="1"/>
      <c r="Z41" s="1"/>
      <c r="AA41" s="1"/>
    </row>
    <row r="42" spans="1:27" x14ac:dyDescent="0.3">
      <c r="B42" s="2">
        <f>SUM(B3:B41)</f>
        <v>6827402.4899999993</v>
      </c>
      <c r="C42" s="2">
        <f>SUM(C3:C41)</f>
        <v>5729884.9899999993</v>
      </c>
      <c r="D42" s="2">
        <f>SUM(D3:D41)</f>
        <v>363826.5</v>
      </c>
      <c r="E42" s="2">
        <f>SUM(E3:E41)</f>
        <v>287668.56</v>
      </c>
      <c r="F42" s="2">
        <f>SUM(F3:F41)</f>
        <v>384982.88</v>
      </c>
      <c r="G42" s="2">
        <f>SUM(G3:G41)</f>
        <v>433143.62</v>
      </c>
      <c r="H42" s="2">
        <f>SUM(H3:H41)</f>
        <v>677165.54</v>
      </c>
      <c r="I42" s="2">
        <f>SUM(I3:I41)</f>
        <v>600293</v>
      </c>
      <c r="J42" s="2">
        <f>SUM(J3:J41)</f>
        <v>827718.27</v>
      </c>
      <c r="K42" s="2">
        <f>SUM(K3:K41)</f>
        <v>795979.8899999999</v>
      </c>
      <c r="L42" s="2">
        <f>SUM(L3:L41)</f>
        <v>723031.77</v>
      </c>
      <c r="M42" s="2">
        <f>SUM(M3:M41)</f>
        <v>428816.05000000005</v>
      </c>
      <c r="N42" s="2">
        <f>SUM(N3:N41)</f>
        <v>721066.29</v>
      </c>
      <c r="O42" s="2">
        <f>SUM(O3:O41)</f>
        <v>562326.42999999993</v>
      </c>
      <c r="P42" s="2">
        <f>SUM(P3:P41)</f>
        <v>529324.85</v>
      </c>
      <c r="Q42" s="2">
        <f>SUM(Q3:Q41)</f>
        <v>625988.9800000001</v>
      </c>
      <c r="R42" s="2">
        <f>SUM(R3:R41)</f>
        <v>649971.46</v>
      </c>
      <c r="S42" s="2">
        <f>SUM(S3:S41)</f>
        <v>389040.08999999997</v>
      </c>
      <c r="T42" s="2">
        <f>SUM(T3:T41)</f>
        <v>440511.76999999996</v>
      </c>
      <c r="U42" s="2">
        <f>SUM(U3:U41)</f>
        <v>309618.53999999998</v>
      </c>
      <c r="V42" s="2">
        <f>SUM(V3:V41)</f>
        <v>453203.20000000001</v>
      </c>
      <c r="W42" s="2">
        <f>SUM(W3:W41)</f>
        <v>337882.34</v>
      </c>
      <c r="X42" s="2">
        <f>SUM(X3:X41)</f>
        <v>616199.59000000008</v>
      </c>
      <c r="Y42" s="2">
        <f>SUM(Y3:Y41)</f>
        <v>446424.96999999991</v>
      </c>
      <c r="Z42" s="2">
        <f t="shared" ref="Z42:AA42" si="2">SUM(Z3:Z41)</f>
        <v>440400.37</v>
      </c>
      <c r="AA42" s="2">
        <f t="shared" si="2"/>
        <v>512702.52000000008</v>
      </c>
    </row>
  </sheetData>
  <mergeCells count="14">
    <mergeCell ref="A1:A2"/>
    <mergeCell ref="Z1:AA1"/>
    <mergeCell ref="V1:W1"/>
    <mergeCell ref="B1:C1"/>
    <mergeCell ref="P1:Q1"/>
    <mergeCell ref="R1:S1"/>
    <mergeCell ref="T1:U1"/>
    <mergeCell ref="D1:E1"/>
    <mergeCell ref="F1:G1"/>
    <mergeCell ref="H1:I1"/>
    <mergeCell ref="J1:K1"/>
    <mergeCell ref="L1:M1"/>
    <mergeCell ref="N1:O1"/>
    <mergeCell ref="X1:Y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2" sqref="G12"/>
    </sheetView>
  </sheetViews>
  <sheetFormatPr defaultRowHeight="14.4" x14ac:dyDescent="0.3"/>
  <cols>
    <col min="1" max="1" width="50.88671875" bestFit="1" customWidth="1"/>
    <col min="2" max="4" width="12.77734375" bestFit="1" customWidth="1"/>
    <col min="5" max="5" width="4.6640625" customWidth="1"/>
    <col min="6" max="6" width="13" customWidth="1"/>
    <col min="7" max="7" width="13.88671875" bestFit="1" customWidth="1"/>
  </cols>
  <sheetData>
    <row r="1" spans="1:10" x14ac:dyDescent="0.3">
      <c r="A1" s="12" t="s">
        <v>51</v>
      </c>
      <c r="B1" s="12" t="s">
        <v>9</v>
      </c>
      <c r="C1" s="12" t="s">
        <v>10</v>
      </c>
      <c r="D1" s="12" t="s">
        <v>53</v>
      </c>
    </row>
    <row r="2" spans="1:10" x14ac:dyDescent="0.3">
      <c r="A2" t="s">
        <v>11</v>
      </c>
      <c r="B2" s="13">
        <v>2694270.1799999997</v>
      </c>
      <c r="C2" s="13">
        <v>3323278.2399999993</v>
      </c>
      <c r="D2" s="14">
        <f>B2-C2</f>
        <v>-629008.05999999959</v>
      </c>
      <c r="F2" s="14">
        <v>-735877</v>
      </c>
      <c r="G2" s="16" t="s">
        <v>56</v>
      </c>
    </row>
    <row r="3" spans="1:10" x14ac:dyDescent="0.3">
      <c r="A3" t="s">
        <v>12</v>
      </c>
      <c r="B3" s="13">
        <v>-13500</v>
      </c>
      <c r="C3" s="13">
        <v>40500</v>
      </c>
      <c r="D3" s="14">
        <f t="shared" ref="D3:D41" si="0">B3-C3</f>
        <v>-54000</v>
      </c>
    </row>
    <row r="4" spans="1:10" x14ac:dyDescent="0.3">
      <c r="A4" t="s">
        <v>13</v>
      </c>
      <c r="B4" s="13">
        <v>60750</v>
      </c>
      <c r="C4" s="13">
        <v>53300</v>
      </c>
      <c r="D4" s="15">
        <f t="shared" si="0"/>
        <v>7450</v>
      </c>
      <c r="F4" s="15">
        <v>951670</v>
      </c>
      <c r="G4" s="20" t="s">
        <v>57</v>
      </c>
      <c r="H4" s="20"/>
      <c r="I4" s="20"/>
      <c r="J4" s="20"/>
    </row>
    <row r="5" spans="1:10" x14ac:dyDescent="0.3">
      <c r="A5" t="s">
        <v>45</v>
      </c>
      <c r="B5" s="13">
        <v>93500</v>
      </c>
      <c r="C5" s="13">
        <v>0</v>
      </c>
      <c r="D5" s="15">
        <f t="shared" si="0"/>
        <v>93500</v>
      </c>
      <c r="G5" s="20"/>
      <c r="H5" s="20"/>
      <c r="I5" s="20"/>
      <c r="J5" s="20"/>
    </row>
    <row r="6" spans="1:10" x14ac:dyDescent="0.3">
      <c r="A6" t="s">
        <v>14</v>
      </c>
      <c r="B6" s="13">
        <v>32498</v>
      </c>
      <c r="C6" s="13">
        <v>45600</v>
      </c>
      <c r="D6" s="14">
        <f t="shared" si="0"/>
        <v>-13102</v>
      </c>
    </row>
    <row r="7" spans="1:10" x14ac:dyDescent="0.3">
      <c r="A7" t="s">
        <v>15</v>
      </c>
      <c r="B7" s="13">
        <v>86089</v>
      </c>
      <c r="C7" s="13">
        <v>114500</v>
      </c>
      <c r="D7" s="14">
        <f t="shared" si="0"/>
        <v>-28411</v>
      </c>
    </row>
    <row r="8" spans="1:10" x14ac:dyDescent="0.3">
      <c r="A8" t="s">
        <v>46</v>
      </c>
      <c r="B8" s="13">
        <v>12750</v>
      </c>
      <c r="C8" s="13">
        <v>0</v>
      </c>
      <c r="D8" s="13">
        <f t="shared" si="0"/>
        <v>12750</v>
      </c>
    </row>
    <row r="9" spans="1:10" x14ac:dyDescent="0.3">
      <c r="A9" t="s">
        <v>47</v>
      </c>
      <c r="B9" s="13">
        <v>6360</v>
      </c>
      <c r="C9" s="13">
        <v>0</v>
      </c>
      <c r="D9" s="13">
        <f t="shared" si="0"/>
        <v>6360</v>
      </c>
    </row>
    <row r="10" spans="1:10" x14ac:dyDescent="0.3">
      <c r="B10" s="13"/>
      <c r="C10" s="13"/>
      <c r="D10" s="13"/>
    </row>
    <row r="11" spans="1:10" x14ac:dyDescent="0.3">
      <c r="A11" t="s">
        <v>16</v>
      </c>
      <c r="B11" s="13">
        <v>19150</v>
      </c>
      <c r="C11" s="13">
        <v>4625</v>
      </c>
      <c r="D11" s="15">
        <f t="shared" si="0"/>
        <v>14525</v>
      </c>
    </row>
    <row r="12" spans="1:10" x14ac:dyDescent="0.3">
      <c r="A12" t="s">
        <v>17</v>
      </c>
      <c r="B12" s="13">
        <v>26650</v>
      </c>
      <c r="C12" s="13">
        <v>31300</v>
      </c>
      <c r="D12" s="14">
        <f t="shared" si="0"/>
        <v>-4650</v>
      </c>
    </row>
    <row r="13" spans="1:10" x14ac:dyDescent="0.3">
      <c r="A13" t="s">
        <v>18</v>
      </c>
      <c r="B13" s="13">
        <v>8894</v>
      </c>
      <c r="C13" s="13">
        <v>15600</v>
      </c>
      <c r="D13" s="14">
        <f t="shared" si="0"/>
        <v>-6706</v>
      </c>
    </row>
    <row r="14" spans="1:10" x14ac:dyDescent="0.3">
      <c r="A14" t="s">
        <v>19</v>
      </c>
      <c r="B14" s="13"/>
      <c r="C14" s="13"/>
      <c r="D14" s="13"/>
    </row>
    <row r="15" spans="1:10" x14ac:dyDescent="0.3">
      <c r="A15" t="s">
        <v>20</v>
      </c>
      <c r="B15" s="13">
        <v>95780</v>
      </c>
      <c r="C15" s="13">
        <v>0</v>
      </c>
      <c r="D15" s="15">
        <f t="shared" si="0"/>
        <v>95780</v>
      </c>
    </row>
    <row r="16" spans="1:10" x14ac:dyDescent="0.3">
      <c r="A16" t="s">
        <v>21</v>
      </c>
      <c r="B16" s="13">
        <v>17600</v>
      </c>
      <c r="C16" s="13">
        <v>0</v>
      </c>
      <c r="D16" s="15">
        <f t="shared" si="0"/>
        <v>17600</v>
      </c>
    </row>
    <row r="17" spans="1:5" x14ac:dyDescent="0.3">
      <c r="A17" t="s">
        <v>22</v>
      </c>
      <c r="B17" s="13">
        <v>25500</v>
      </c>
      <c r="C17" s="13">
        <v>0</v>
      </c>
      <c r="D17" s="15">
        <f t="shared" si="0"/>
        <v>25500</v>
      </c>
    </row>
    <row r="18" spans="1:5" x14ac:dyDescent="0.3">
      <c r="A18" t="s">
        <v>23</v>
      </c>
      <c r="B18" s="13">
        <v>697315.65</v>
      </c>
      <c r="C18" s="13">
        <v>0</v>
      </c>
      <c r="D18" s="15">
        <f t="shared" si="0"/>
        <v>697315.65</v>
      </c>
    </row>
    <row r="19" spans="1:5" x14ac:dyDescent="0.3">
      <c r="A19" t="s">
        <v>24</v>
      </c>
      <c r="B19" s="13">
        <v>2880577.9099999997</v>
      </c>
      <c r="C19" s="13">
        <v>0</v>
      </c>
      <c r="D19" s="13">
        <f t="shared" si="0"/>
        <v>2880577.9099999997</v>
      </c>
      <c r="E19" t="s">
        <v>54</v>
      </c>
    </row>
    <row r="20" spans="1:5" x14ac:dyDescent="0.3">
      <c r="B20" s="13"/>
      <c r="C20" s="13"/>
      <c r="D20" s="13"/>
    </row>
    <row r="21" spans="1:5" x14ac:dyDescent="0.3">
      <c r="A21" t="s">
        <v>25</v>
      </c>
      <c r="B21" s="13">
        <v>0</v>
      </c>
      <c r="C21" s="13">
        <v>31320</v>
      </c>
      <c r="D21" s="13">
        <f t="shared" si="0"/>
        <v>-31320</v>
      </c>
      <c r="E21" s="19" t="s">
        <v>55</v>
      </c>
    </row>
    <row r="22" spans="1:5" x14ac:dyDescent="0.3">
      <c r="A22" t="s">
        <v>26</v>
      </c>
      <c r="B22" s="13">
        <v>0</v>
      </c>
      <c r="C22" s="13">
        <v>637202.48</v>
      </c>
      <c r="D22" s="13">
        <f t="shared" si="0"/>
        <v>-637202.48</v>
      </c>
      <c r="E22" s="19"/>
    </row>
    <row r="23" spans="1:5" x14ac:dyDescent="0.3">
      <c r="A23" t="s">
        <v>27</v>
      </c>
      <c r="B23" s="13">
        <v>0</v>
      </c>
      <c r="C23" s="13">
        <v>31048.99</v>
      </c>
      <c r="D23" s="13">
        <f t="shared" si="0"/>
        <v>-31048.99</v>
      </c>
      <c r="E23" s="19"/>
    </row>
    <row r="24" spans="1:5" x14ac:dyDescent="0.3">
      <c r="A24" t="s">
        <v>28</v>
      </c>
      <c r="B24" s="13">
        <v>0</v>
      </c>
      <c r="C24" s="13">
        <v>220403.84</v>
      </c>
      <c r="D24" s="13">
        <f t="shared" si="0"/>
        <v>-220403.84</v>
      </c>
      <c r="E24" s="19"/>
    </row>
    <row r="25" spans="1:5" x14ac:dyDescent="0.3">
      <c r="A25" t="s">
        <v>29</v>
      </c>
      <c r="B25" s="13">
        <v>0</v>
      </c>
      <c r="C25" s="13">
        <v>187920</v>
      </c>
      <c r="D25" s="13">
        <f t="shared" si="0"/>
        <v>-187920</v>
      </c>
      <c r="E25" s="19"/>
    </row>
    <row r="26" spans="1:5" x14ac:dyDescent="0.3">
      <c r="A26" t="s">
        <v>30</v>
      </c>
      <c r="B26" s="13">
        <v>0</v>
      </c>
      <c r="C26" s="13">
        <v>290147.83999999997</v>
      </c>
      <c r="D26" s="13">
        <f t="shared" si="0"/>
        <v>-290147.83999999997</v>
      </c>
      <c r="E26" s="19"/>
    </row>
    <row r="27" spans="1:5" x14ac:dyDescent="0.3">
      <c r="A27" t="s">
        <v>48</v>
      </c>
      <c r="B27" s="13">
        <v>0</v>
      </c>
      <c r="C27" s="13">
        <v>4500</v>
      </c>
      <c r="D27" s="13">
        <f t="shared" si="0"/>
        <v>-4500</v>
      </c>
      <c r="E27" s="19"/>
    </row>
    <row r="28" spans="1:5" x14ac:dyDescent="0.3">
      <c r="A28" t="s">
        <v>50</v>
      </c>
      <c r="B28" s="13">
        <v>0</v>
      </c>
      <c r="C28" s="13">
        <v>1200</v>
      </c>
      <c r="D28" s="13">
        <f t="shared" si="0"/>
        <v>-1200</v>
      </c>
      <c r="E28" s="19"/>
    </row>
    <row r="29" spans="1:5" x14ac:dyDescent="0.3">
      <c r="A29" t="s">
        <v>31</v>
      </c>
      <c r="B29" s="13">
        <v>83217.75</v>
      </c>
      <c r="C29" s="13">
        <v>83217.75</v>
      </c>
      <c r="D29" s="13">
        <f t="shared" si="0"/>
        <v>0</v>
      </c>
      <c r="E29" s="19"/>
    </row>
    <row r="30" spans="1:5" x14ac:dyDescent="0.3">
      <c r="A30" t="s">
        <v>32</v>
      </c>
      <c r="B30" s="13">
        <v>0</v>
      </c>
      <c r="C30" s="13">
        <v>275245.44999999995</v>
      </c>
      <c r="D30" s="13">
        <f t="shared" si="0"/>
        <v>-275245.44999999995</v>
      </c>
      <c r="E30" s="19"/>
    </row>
    <row r="31" spans="1:5" x14ac:dyDescent="0.3">
      <c r="A31" t="s">
        <v>33</v>
      </c>
      <c r="B31" s="13">
        <v>0</v>
      </c>
      <c r="C31" s="13">
        <v>37400</v>
      </c>
      <c r="D31" s="13">
        <f t="shared" si="0"/>
        <v>-37400</v>
      </c>
      <c r="E31" s="19"/>
    </row>
    <row r="32" spans="1:5" x14ac:dyDescent="0.3">
      <c r="A32" t="s">
        <v>34</v>
      </c>
      <c r="B32" s="13">
        <v>0</v>
      </c>
      <c r="C32" s="13">
        <v>8768.5600000000013</v>
      </c>
      <c r="D32" s="13">
        <f t="shared" si="0"/>
        <v>-8768.5600000000013</v>
      </c>
      <c r="E32" s="19"/>
    </row>
    <row r="33" spans="1:5" x14ac:dyDescent="0.3">
      <c r="A33" t="s">
        <v>35</v>
      </c>
      <c r="B33" s="13">
        <v>0</v>
      </c>
      <c r="C33" s="13">
        <v>8641.48</v>
      </c>
      <c r="D33" s="13">
        <f t="shared" si="0"/>
        <v>-8641.48</v>
      </c>
      <c r="E33" s="19"/>
    </row>
    <row r="34" spans="1:5" x14ac:dyDescent="0.3">
      <c r="A34" t="s">
        <v>36</v>
      </c>
      <c r="B34" s="13">
        <v>0</v>
      </c>
      <c r="C34" s="13">
        <v>31932.400000000001</v>
      </c>
      <c r="D34" s="13">
        <f t="shared" si="0"/>
        <v>-31932.400000000001</v>
      </c>
      <c r="E34" s="19"/>
    </row>
    <row r="35" spans="1:5" x14ac:dyDescent="0.3">
      <c r="A35" t="s">
        <v>37</v>
      </c>
      <c r="B35" s="13">
        <v>0</v>
      </c>
      <c r="C35" s="13">
        <v>159547</v>
      </c>
      <c r="D35" s="13">
        <f t="shared" si="0"/>
        <v>-159547</v>
      </c>
      <c r="E35" s="19"/>
    </row>
    <row r="36" spans="1:5" x14ac:dyDescent="0.3">
      <c r="A36" t="s">
        <v>38</v>
      </c>
      <c r="B36" s="13">
        <v>0</v>
      </c>
      <c r="C36" s="13">
        <v>28440.959999999999</v>
      </c>
      <c r="D36" s="13">
        <f t="shared" si="0"/>
        <v>-28440.959999999999</v>
      </c>
      <c r="E36" s="19"/>
    </row>
    <row r="37" spans="1:5" x14ac:dyDescent="0.3">
      <c r="A37" t="s">
        <v>39</v>
      </c>
      <c r="B37" s="13">
        <v>0</v>
      </c>
      <c r="C37" s="13">
        <v>39255</v>
      </c>
      <c r="D37" s="13">
        <f t="shared" si="0"/>
        <v>-39255</v>
      </c>
      <c r="E37" s="19"/>
    </row>
    <row r="38" spans="1:5" x14ac:dyDescent="0.3">
      <c r="A38" t="s">
        <v>40</v>
      </c>
      <c r="B38" s="13">
        <v>0</v>
      </c>
      <c r="C38" s="13">
        <v>19000</v>
      </c>
      <c r="D38" s="13">
        <f t="shared" si="0"/>
        <v>-19000</v>
      </c>
      <c r="E38" s="19"/>
    </row>
    <row r="39" spans="1:5" x14ac:dyDescent="0.3">
      <c r="A39" t="s">
        <v>41</v>
      </c>
      <c r="B39" s="13">
        <v>0</v>
      </c>
      <c r="C39" s="13">
        <v>1490</v>
      </c>
      <c r="D39" s="13">
        <f t="shared" si="0"/>
        <v>-1490</v>
      </c>
      <c r="E39" s="19"/>
    </row>
    <row r="40" spans="1:5" x14ac:dyDescent="0.3">
      <c r="A40" t="s">
        <v>42</v>
      </c>
      <c r="B40" s="13">
        <v>0</v>
      </c>
      <c r="C40" s="13">
        <v>4500</v>
      </c>
      <c r="D40" s="13">
        <f t="shared" si="0"/>
        <v>-4500</v>
      </c>
      <c r="E40" s="19"/>
    </row>
    <row r="41" spans="1:5" x14ac:dyDescent="0.3">
      <c r="A41" t="s">
        <v>52</v>
      </c>
      <c r="B41" s="13">
        <v>6827402.4899999993</v>
      </c>
      <c r="C41" s="13">
        <v>5729884.9899999993</v>
      </c>
      <c r="D41" s="13">
        <f t="shared" si="0"/>
        <v>1097517.5</v>
      </c>
    </row>
  </sheetData>
  <mergeCells count="2">
    <mergeCell ref="E21:E40"/>
    <mergeCell ref="G4:J5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Итоги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Пользователь</cp:lastModifiedBy>
  <dcterms:created xsi:type="dcterms:W3CDTF">2015-06-05T18:19:34Z</dcterms:created>
  <dcterms:modified xsi:type="dcterms:W3CDTF">2021-02-17T15:49:18Z</dcterms:modified>
</cp:coreProperties>
</file>